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M18" i="26" l="1"/>
  <c r="L18" i="26"/>
  <c r="K18" i="26"/>
  <c r="I18" i="26"/>
  <c r="H18" i="26"/>
  <c r="G18" i="26"/>
  <c r="E18" i="26"/>
  <c r="D18" i="26"/>
  <c r="C18" i="26"/>
  <c r="B18" i="26"/>
  <c r="N18" i="26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<sst xmlns="http://schemas.openxmlformats.org/spreadsheetml/2006/main" count="57" uniqueCount="40">
  <si>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</si>
  <si>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</si>
  <si>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</si>
  <si>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</si>
  <si>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</si>
  <si>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</si>
  <si>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</si>
  <si>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</si>
  <si>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</si>
  <si>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</si>
  <si>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</si>
  <si>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</si>
  <si>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</si>
  <si>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</si>
  <si>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</si>
  <si>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</si>
  <si>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</si>
  <si>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</si>
  <si>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</si>
  <si>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</si>
  <si>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</si>
  <si>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</si>
  <si>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</si>
  <si>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</si>
  <si>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</si>
  <si>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</si>
  <si>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</si>
  <si>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</si>
  <si>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</si>
  <si>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</si>
  <si>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</si>
  <si>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</si>
  <si>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</si>
  <si>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عكّار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</si>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</sst>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164" fontId="4" fillId="0" borderId="13" xfId="0" applyNumberFormat="1" applyFont="1" applyBorder="1" applyAlignment="1">
      <alignment vertical="center" readingOrder="1"/>
    </xf>
    <xf numFmtId="164" fontId="4" fillId="0" borderId="9" xfId="0" applyNumberFormat="1" applyFont="1" applyBorder="1" applyAlignment="1">
      <alignment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164" fontId="4" fillId="0" borderId="19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9" fillId="0" borderId="17" xfId="1" applyNumberFormat="1" applyFont="1" applyBorder="1"/>
    <xf numFmtId="165" fontId="9" fillId="0" borderId="16" xfId="1" applyNumberFormat="1" applyFont="1" applyBorder="1"/>
    <xf numFmtId="165" fontId="9" fillId="0" borderId="2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5" fontId="9" fillId="0" borderId="15" xfId="1" applyNumberFormat="1" applyFont="1" applyBorder="1"/>
    <xf numFmtId="165" fontId="9" fillId="0" borderId="18" xfId="1" applyNumberFormat="1" applyFont="1" applyBorder="1"/>
    <xf numFmtId="165" fontId="9" fillId="0" borderId="35" xfId="1" applyNumberFormat="1" applyFont="1" applyBorder="1"/>
    <xf numFmtId="165" fontId="9" fillId="0" borderId="8" xfId="1" applyNumberFormat="1" applyFont="1" applyBorder="1"/>
    <xf numFmtId="165" fontId="9" fillId="0" borderId="42" xfId="1" applyNumberFormat="1" applyFont="1" applyBorder="1"/>
    <xf numFmtId="165" fontId="9" fillId="0" borderId="43" xfId="1" applyNumberFormat="1" applyFont="1" applyBorder="1"/>
    <xf numFmtId="0" fontId="1" fillId="0" borderId="0" xfId="0" applyFont="1"/>
    <xf numFmtId="0" fontId="1" fillId="0" borderId="45" xfId="0" applyFont="1" applyBorder="1"/>
    <xf numFmtId="0" fontId="5" fillId="0" borderId="44" xfId="0" applyFont="1" applyBorder="1" applyAlignment="1">
      <alignment horizontal="center" vertical="center" readingOrder="1"/>
    </xf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11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2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 readingOrder="1"/>
    </xf>
    <xf numFmtId="0" fontId="7" fillId="0" borderId="33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J3" sqref="J3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1.42578125" customWidth="1"/>
    <col min="7" max="9" width="8.28515625" customWidth="1"/>
    <col min="10" max="10" width="11.140625" customWidth="1"/>
    <col min="11" max="13" width="8.28515625" customWidth="1"/>
    <col min="14" max="14" width="11.5703125" customWidth="1"/>
  </cols>
  <sheetData>
    <row r="1" spans="1:14" s="38" customFormat="1" ht="45.75" customHeigh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51" customHeight="1" x14ac:dyDescent="0.25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3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28" t="s">
        <v>34</v>
      </c>
    </row>
    <row r="5" spans="1:14" ht="16.5" customHeight="1" thickBot="1" x14ac:dyDescent="0.3">
      <c r="A5" s="50" t="s">
        <v>32</v>
      </c>
      <c r="B5" s="55" t="s">
        <v>27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6.5" customHeight="1" thickBot="1" x14ac:dyDescent="0.3">
      <c r="A6" s="51"/>
      <c r="B6" s="56"/>
      <c r="C6" s="42" t="s">
        <v>10</v>
      </c>
      <c r="D6" s="43"/>
      <c r="E6" s="43"/>
      <c r="F6" s="44"/>
      <c r="G6" s="42" t="s">
        <v>11</v>
      </c>
      <c r="H6" s="43"/>
      <c r="I6" s="43"/>
      <c r="J6" s="44"/>
      <c r="K6" s="42" t="s">
        <v>13</v>
      </c>
      <c r="L6" s="43"/>
      <c r="M6" s="43"/>
      <c r="N6" s="44"/>
    </row>
    <row r="7" spans="1:14" ht="15" customHeight="1" x14ac:dyDescent="0.25">
      <c r="A7" s="51"/>
      <c r="B7" s="53" t="s">
        <v>8</v>
      </c>
      <c r="C7" s="45" t="s">
        <v>12</v>
      </c>
      <c r="D7" s="46" t="s">
        <v>7</v>
      </c>
      <c r="E7" s="46" t="s">
        <v>7</v>
      </c>
      <c r="F7" s="54" t="s">
        <v>31</v>
      </c>
      <c r="G7" s="45" t="s">
        <v>12</v>
      </c>
      <c r="H7" s="46" t="s">
        <v>7</v>
      </c>
      <c r="I7" s="46" t="s">
        <v>7</v>
      </c>
      <c r="J7" s="54" t="s">
        <v>31</v>
      </c>
      <c r="K7" s="45" t="s">
        <v>12</v>
      </c>
      <c r="L7" s="46" t="s">
        <v>7</v>
      </c>
      <c r="M7" s="46" t="s">
        <v>7</v>
      </c>
      <c r="N7" s="54" t="s">
        <v>31</v>
      </c>
    </row>
    <row r="8" spans="1:14" ht="15" customHeight="1" x14ac:dyDescent="0.25">
      <c r="A8" s="51"/>
      <c r="B8" s="53"/>
      <c r="C8" s="45"/>
      <c r="D8" s="46"/>
      <c r="E8" s="46"/>
      <c r="F8" s="54"/>
      <c r="G8" s="45"/>
      <c r="H8" s="46"/>
      <c r="I8" s="46"/>
      <c r="J8" s="54"/>
      <c r="K8" s="45"/>
      <c r="L8" s="46"/>
      <c r="M8" s="46"/>
      <c r="N8" s="54"/>
    </row>
    <row r="9" spans="1:14" ht="15" customHeight="1" x14ac:dyDescent="0.25">
      <c r="A9" s="51"/>
      <c r="B9" s="53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5.75" customHeight="1" thickBot="1" x14ac:dyDescent="0.3">
      <c r="A10" s="52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37</v>
      </c>
      <c r="B11" s="16">
        <v>1</v>
      </c>
      <c r="C11" s="17">
        <v>1</v>
      </c>
      <c r="D11" s="18">
        <v>120</v>
      </c>
      <c r="E11" s="18">
        <v>120</v>
      </c>
      <c r="F11" s="2">
        <f t="shared" ref="F11:F18" si="0">E11/C11</f>
        <v>120</v>
      </c>
      <c r="G11" s="25">
        <v>0</v>
      </c>
      <c r="H11" s="18">
        <v>0</v>
      </c>
      <c r="I11" s="18">
        <v>0</v>
      </c>
      <c r="J11" s="2">
        <v>0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104</v>
      </c>
      <c r="C12" s="20">
        <v>91</v>
      </c>
      <c r="D12" s="21">
        <v>184</v>
      </c>
      <c r="E12" s="21">
        <v>75</v>
      </c>
      <c r="F12" s="3">
        <f t="shared" si="0"/>
        <v>0.82417582417582413</v>
      </c>
      <c r="G12" s="26">
        <v>21</v>
      </c>
      <c r="H12" s="21">
        <v>1450</v>
      </c>
      <c r="I12" s="21">
        <v>1223</v>
      </c>
      <c r="J12" s="3">
        <f t="shared" ref="J12:J18" si="1">I12/G12</f>
        <v>58.238095238095241</v>
      </c>
      <c r="K12" s="21">
        <v>13</v>
      </c>
      <c r="L12" s="21">
        <v>262</v>
      </c>
      <c r="M12" s="21">
        <v>192</v>
      </c>
      <c r="N12" s="3">
        <f t="shared" ref="N12:N18" si="2">M12/K12</f>
        <v>14.76923076923077</v>
      </c>
    </row>
    <row r="13" spans="1:14" x14ac:dyDescent="0.25">
      <c r="A13" s="15" t="s">
        <v>1</v>
      </c>
      <c r="B13" s="19">
        <v>522</v>
      </c>
      <c r="C13" s="20">
        <v>460</v>
      </c>
      <c r="D13" s="21">
        <v>968</v>
      </c>
      <c r="E13" s="21">
        <v>399</v>
      </c>
      <c r="F13" s="3">
        <f t="shared" si="0"/>
        <v>0.86739130434782608</v>
      </c>
      <c r="G13" s="26">
        <v>94</v>
      </c>
      <c r="H13" s="21">
        <v>3082</v>
      </c>
      <c r="I13" s="21">
        <v>1933</v>
      </c>
      <c r="J13" s="3">
        <f t="shared" si="1"/>
        <v>20.563829787234042</v>
      </c>
      <c r="K13" s="21">
        <v>55</v>
      </c>
      <c r="L13" s="21">
        <v>2978</v>
      </c>
      <c r="M13" s="21">
        <v>2055</v>
      </c>
      <c r="N13" s="3">
        <f t="shared" si="2"/>
        <v>37.363636363636367</v>
      </c>
    </row>
    <row r="14" spans="1:14" x14ac:dyDescent="0.25">
      <c r="A14" s="15" t="s">
        <v>3</v>
      </c>
      <c r="B14" s="19">
        <v>1146</v>
      </c>
      <c r="C14" s="20">
        <v>1017</v>
      </c>
      <c r="D14" s="21">
        <v>2599</v>
      </c>
      <c r="E14" s="21">
        <v>862</v>
      </c>
      <c r="F14" s="3">
        <f t="shared" si="0"/>
        <v>0.84759095378564409</v>
      </c>
      <c r="G14" s="26">
        <v>182</v>
      </c>
      <c r="H14" s="21">
        <v>5255</v>
      </c>
      <c r="I14" s="21">
        <v>2941</v>
      </c>
      <c r="J14" s="3">
        <f t="shared" si="1"/>
        <v>16.159340659340661</v>
      </c>
      <c r="K14" s="21">
        <v>160</v>
      </c>
      <c r="L14" s="21">
        <v>6952</v>
      </c>
      <c r="M14" s="21">
        <v>4171</v>
      </c>
      <c r="N14" s="3">
        <f t="shared" si="2"/>
        <v>26.068750000000001</v>
      </c>
    </row>
    <row r="15" spans="1:14" x14ac:dyDescent="0.25">
      <c r="A15" s="15" t="s">
        <v>2</v>
      </c>
      <c r="B15" s="19">
        <v>1370</v>
      </c>
      <c r="C15" s="20">
        <v>1213</v>
      </c>
      <c r="D15" s="21">
        <v>3324</v>
      </c>
      <c r="E15" s="21">
        <v>1263</v>
      </c>
      <c r="F15" s="3">
        <f t="shared" si="0"/>
        <v>1.0412201154163232</v>
      </c>
      <c r="G15" s="26">
        <v>212</v>
      </c>
      <c r="H15" s="21">
        <v>7089</v>
      </c>
      <c r="I15" s="21">
        <v>4011</v>
      </c>
      <c r="J15" s="3">
        <f t="shared" si="1"/>
        <v>18.919811320754718</v>
      </c>
      <c r="K15" s="21">
        <v>169</v>
      </c>
      <c r="L15" s="21">
        <v>7957</v>
      </c>
      <c r="M15" s="21">
        <v>3845</v>
      </c>
      <c r="N15" s="3">
        <f t="shared" si="2"/>
        <v>22.751479289940828</v>
      </c>
    </row>
    <row r="16" spans="1:14" x14ac:dyDescent="0.25">
      <c r="A16" s="15" t="s">
        <v>4</v>
      </c>
      <c r="B16" s="19">
        <v>917</v>
      </c>
      <c r="C16" s="20">
        <v>822</v>
      </c>
      <c r="D16" s="21">
        <v>1968</v>
      </c>
      <c r="E16" s="21">
        <v>762</v>
      </c>
      <c r="F16" s="3">
        <f t="shared" si="0"/>
        <v>0.92700729927007297</v>
      </c>
      <c r="G16" s="26">
        <v>134</v>
      </c>
      <c r="H16" s="21">
        <v>5156</v>
      </c>
      <c r="I16" s="21">
        <v>2900</v>
      </c>
      <c r="J16" s="3">
        <f t="shared" si="1"/>
        <v>21.64179104477612</v>
      </c>
      <c r="K16" s="21">
        <v>131</v>
      </c>
      <c r="L16" s="21">
        <v>6790</v>
      </c>
      <c r="M16" s="21">
        <v>3489</v>
      </c>
      <c r="N16" s="3">
        <f t="shared" si="2"/>
        <v>26.633587786259543</v>
      </c>
    </row>
    <row r="17" spans="1:14" ht="15.75" thickBot="1" x14ac:dyDescent="0.3">
      <c r="A17" s="29" t="s">
        <v>5</v>
      </c>
      <c r="B17" s="22">
        <v>965</v>
      </c>
      <c r="C17" s="23">
        <v>878</v>
      </c>
      <c r="D17" s="24">
        <v>1987</v>
      </c>
      <c r="E17" s="24">
        <v>794</v>
      </c>
      <c r="F17" s="13">
        <f t="shared" si="0"/>
        <v>0.90432801822323461</v>
      </c>
      <c r="G17" s="27">
        <v>121</v>
      </c>
      <c r="H17" s="24">
        <v>4445</v>
      </c>
      <c r="I17" s="24">
        <v>2771</v>
      </c>
      <c r="J17" s="13">
        <f t="shared" si="1"/>
        <v>22.900826446280991</v>
      </c>
      <c r="K17" s="24">
        <v>121</v>
      </c>
      <c r="L17" s="24">
        <v>6480</v>
      </c>
      <c r="M17" s="24">
        <v>3767</v>
      </c>
      <c r="N17" s="13">
        <f t="shared" si="2"/>
        <v>31.132231404958677</v>
      </c>
    </row>
    <row r="18" spans="1:14" ht="15.75" thickBot="1" x14ac:dyDescent="0.3">
      <c r="A18" s="30" t="s">
        <v>6</v>
      </c>
      <c r="B18" s="31">
        <f>SUM(B11:B17)</f>
        <v>5025</v>
      </c>
      <c r="C18" s="32">
        <f>SUM(C11:C17)</f>
        <v>4482</v>
      </c>
      <c r="D18" s="33">
        <f>SUM(D11:D17)</f>
        <v>11150</v>
      </c>
      <c r="E18" s="33">
        <f>SUM(E11:E17)</f>
        <v>4275</v>
      </c>
      <c r="F18" s="34">
        <f t="shared" si="0"/>
        <v>0.95381526104417669</v>
      </c>
      <c r="G18" s="35">
        <f>SUM(G11:G17)</f>
        <v>764</v>
      </c>
      <c r="H18" s="33">
        <f>SUM(H11:H17)</f>
        <v>26477</v>
      </c>
      <c r="I18" s="33">
        <f>SUM(I11:I17)</f>
        <v>15779</v>
      </c>
      <c r="J18" s="34">
        <f t="shared" si="1"/>
        <v>20.653141361256544</v>
      </c>
      <c r="K18" s="33">
        <f>SUM(K11:K17)</f>
        <v>649</v>
      </c>
      <c r="L18" s="33">
        <f>SUM(L11:L17)</f>
        <v>31419</v>
      </c>
      <c r="M18" s="33">
        <f>SUM(M11:M17)</f>
        <v>17519</v>
      </c>
      <c r="N18" s="34">
        <f t="shared" si="2"/>
        <v>26.993836671802775</v>
      </c>
    </row>
    <row r="20" spans="1:14" x14ac:dyDescent="0.25">
      <c r="A20" s="47" t="s">
        <v>35</v>
      </c>
      <c r="B20" s="47"/>
      <c r="C20" s="47"/>
      <c r="D20" s="47"/>
      <c r="E20" s="47"/>
    </row>
    <row r="21" spans="1:14" x14ac:dyDescent="0.25">
      <c r="A21" s="47" t="s">
        <v>36</v>
      </c>
      <c r="B21" s="47"/>
      <c r="C21" s="47"/>
      <c r="D21" s="47"/>
      <c r="E21" s="47"/>
    </row>
  </sheetData>
  <mergeCells count="23"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